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1\1 výzva\"/>
    </mc:Choice>
  </mc:AlternateContent>
  <xr:revisionPtr revIDLastSave="0" documentId="13_ncr:1_{00778264-30B1-49B8-9001-1323262169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7" i="1"/>
  <c r="O8" i="1"/>
  <c r="S8" i="1"/>
  <c r="O7" i="1"/>
  <c r="P11" i="1" s="1"/>
  <c r="R7" i="1" l="1"/>
  <c r="Q11" i="1" s="1"/>
</calcChain>
</file>

<file path=xl/sharedStrings.xml><?xml version="1.0" encoding="utf-8"?>
<sst xmlns="http://schemas.openxmlformats.org/spreadsheetml/2006/main" count="45" uniqueCount="40">
  <si>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</si>
  <si>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</si>
  <si>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</si>
  <si>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</si>
  <si>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</si>
  <si>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</si>
  <si>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</si>
  <si>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</si>
  <si>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</si>
  <si>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</si>
  <si>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</si>
  <si>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</si>
  <si>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</si>
  <si>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</si>
  <si>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</si>
  <si>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</si>
  <si>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</si>
  <si>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</si>
  <si>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</si>
  <si>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</si>
  <si>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</si>
  <si>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</si>
  <si>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</si>
  <si>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</si>
  <si>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</si>
  <si>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</si>
  <si>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</si>
  <si>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</si>
  <si>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</si>
  <si>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</si>
  <si>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Příloha č. 2 Kupní smlouvy - technická specifikace
Audiovizuální technika (II.) 001 - 2024</t>
  </si>
  <si>
    <t>NE</t>
  </si>
  <si>
    <t>Pokud financováno z projektových prostředků, pak ŘEŠITEL uvede: NÁZEV A ČÍSLO DOTAČNÍHO PROJEKTU</t>
  </si>
  <si>
    <t>360 st. konferenční kamera</t>
  </si>
  <si>
    <t>Společná faktura</t>
  </si>
  <si>
    <t>Mgr. Alena Vlčková,
Tel.: 37763 2063,
725 807 723</t>
  </si>
  <si>
    <t>Technická 8, 
301 00 Plzeň,
Fakulta aplikovaných věd - Děkanát,
místnost UC 133</t>
  </si>
  <si>
    <t>Konferenční webkamera poskytující 360 stupňové pokrytí bez slepého bodu snímáním obrazu z min. 2 širokoúhlých kamer, snímací rozlišení min. 8K, 
streamovací rozlišení min. Full HD, rychlost min. 30 fps. 
Všesměrové snímání zvuku z min. 8 mikrofonů. 
Vestavěný reproduktor. 
Automatická detekce tváře mluvčího se zoomem a zaostřením na aktivního mluvčího. 
Podpora konferenčních systémů min. Zoom, Skype, MS Teams. 
Funkční i bez připojení k počítači / notebooku - vlastní operační systém podporující konferenční platformy. 
Připojení USB k počítači, připojení HDMI k monitoru, připojení k síti LAN a WiFi. 
Záznam na SD kartu, interní úložiště min. 64 GB. 
Součástí dálkové ovládání a kryt na objektivy. 
Závit 1/4 pro usazení na stativ.</t>
  </si>
  <si>
    <t>Stativ pro videokonferenční zařízení (pol.č. 1)</t>
  </si>
  <si>
    <t>Dostatečně robustní stativ pro stabilní umístění videokonferenčního zařízení (položka č. 1) do výšky min. 70, max. 110 cm nad podlahu. 
Kovová konstrukce na min. 3 nohách s min. nosností 6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</si>
</sst>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9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 indent="1"/>
    </xf>
    <xf numFmtId="0" fontId="22" fillId="4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7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 indent="1"/>
    </xf>
    <xf numFmtId="0" fontId="22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7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zoomScale="86" zoomScaleNormal="86" workbookViewId="0">
      <selection activeCell="R3" sqref="R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7.42578125" style="1" customWidth="1"/>
    <col min="4" max="4" width="10.7109375" style="2" customWidth="1"/>
    <col min="5" max="5" width="10.28515625" style="3" customWidth="1"/>
    <col min="6" max="6" width="111.8554687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31.85546875" hidden="1" customWidth="1"/>
    <col min="12" max="12" width="29.28515625" customWidth="1"/>
    <col min="13" max="13" width="34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3.85546875" style="4" customWidth="1"/>
  </cols>
  <sheetData>
    <row r="1" spans="1:21" ht="42.6" customHeight="1" x14ac:dyDescent="0.25">
      <c r="B1" s="71" t="s">
        <v>30</v>
      </c>
      <c r="C1" s="71"/>
      <c r="D1" s="71"/>
      <c r="E1" s="71"/>
      <c r="G1" s="39"/>
    </row>
    <row r="2" spans="1:21" ht="42" customHeight="1" x14ac:dyDescent="0.25">
      <c r="C2"/>
      <c r="D2" s="11"/>
      <c r="E2" s="5"/>
      <c r="F2" s="6"/>
      <c r="G2" s="72"/>
      <c r="H2" s="72"/>
      <c r="I2" s="72"/>
      <c r="J2" s="72"/>
      <c r="K2" s="72"/>
      <c r="L2" s="72"/>
      <c r="M2" s="72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2"/>
      <c r="H3" s="72"/>
      <c r="I3" s="72"/>
      <c r="J3" s="72"/>
      <c r="K3" s="72"/>
      <c r="L3" s="72"/>
      <c r="M3" s="72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32</v>
      </c>
      <c r="L6" s="35" t="s">
        <v>19</v>
      </c>
      <c r="M6" s="33" t="s">
        <v>20</v>
      </c>
      <c r="N6" s="40" t="s">
        <v>29</v>
      </c>
      <c r="O6" s="33" t="s">
        <v>21</v>
      </c>
      <c r="P6" s="23" t="s">
        <v>6</v>
      </c>
      <c r="Q6" s="24" t="s">
        <v>7</v>
      </c>
      <c r="R6" s="62" t="s">
        <v>8</v>
      </c>
      <c r="S6" s="62" t="s">
        <v>9</v>
      </c>
      <c r="T6" s="33" t="s">
        <v>22</v>
      </c>
      <c r="U6" s="33" t="s">
        <v>23</v>
      </c>
    </row>
    <row r="7" spans="1:21" ht="218.25" customHeight="1" thickTop="1" x14ac:dyDescent="0.25">
      <c r="A7" s="25"/>
      <c r="B7" s="41">
        <v>1</v>
      </c>
      <c r="C7" s="42" t="s">
        <v>33</v>
      </c>
      <c r="D7" s="43">
        <v>1</v>
      </c>
      <c r="E7" s="44" t="s">
        <v>28</v>
      </c>
      <c r="F7" s="45" t="s">
        <v>37</v>
      </c>
      <c r="G7" s="87"/>
      <c r="H7" s="46" t="s">
        <v>31</v>
      </c>
      <c r="I7" s="65" t="s">
        <v>34</v>
      </c>
      <c r="J7" s="83" t="s">
        <v>31</v>
      </c>
      <c r="K7" s="85"/>
      <c r="L7" s="65" t="s">
        <v>35</v>
      </c>
      <c r="M7" s="67" t="s">
        <v>36</v>
      </c>
      <c r="N7" s="69">
        <v>14</v>
      </c>
      <c r="O7" s="47">
        <f>D7*P7</f>
        <v>19150</v>
      </c>
      <c r="P7" s="48">
        <v>19150</v>
      </c>
      <c r="Q7" s="89"/>
      <c r="R7" s="49">
        <f>D7*Q7</f>
        <v>0</v>
      </c>
      <c r="S7" s="50" t="str">
        <f t="shared" ref="S7" si="0">IF(ISNUMBER(Q7), IF(Q7&gt;P7,"NEVYHOVUJE","VYHOVUJE")," ")</f>
        <v xml:space="preserve"> </v>
      </c>
      <c r="T7" s="63"/>
      <c r="U7" s="44" t="s">
        <v>12</v>
      </c>
    </row>
    <row r="8" spans="1:21" ht="105" customHeight="1" thickBot="1" x14ac:dyDescent="0.3">
      <c r="A8" s="25"/>
      <c r="B8" s="51">
        <v>2</v>
      </c>
      <c r="C8" s="60" t="s">
        <v>38</v>
      </c>
      <c r="D8" s="52">
        <v>1</v>
      </c>
      <c r="E8" s="53" t="s">
        <v>28</v>
      </c>
      <c r="F8" s="54" t="s">
        <v>39</v>
      </c>
      <c r="G8" s="88"/>
      <c r="H8" s="55" t="s">
        <v>31</v>
      </c>
      <c r="I8" s="66"/>
      <c r="J8" s="84"/>
      <c r="K8" s="86"/>
      <c r="L8" s="66"/>
      <c r="M8" s="68"/>
      <c r="N8" s="70"/>
      <c r="O8" s="56">
        <f>D8*P8</f>
        <v>650</v>
      </c>
      <c r="P8" s="57">
        <v>650</v>
      </c>
      <c r="Q8" s="90"/>
      <c r="R8" s="58">
        <f>D8*Q8</f>
        <v>0</v>
      </c>
      <c r="S8" s="59" t="str">
        <f t="shared" ref="S8" si="1">IF(ISNUMBER(Q8), IF(Q8&gt;P8,"NEVYHOVUJE","VYHOVUJE")," ")</f>
        <v xml:space="preserve"> </v>
      </c>
      <c r="T8" s="64"/>
      <c r="U8" s="53" t="s">
        <v>13</v>
      </c>
    </row>
    <row r="9" spans="1:21" ht="47.25" customHeight="1" thickTop="1" thickBot="1" x14ac:dyDescent="0.3">
      <c r="C9"/>
      <c r="D9"/>
      <c r="E9"/>
      <c r="F9"/>
      <c r="G9"/>
      <c r="H9"/>
      <c r="I9"/>
      <c r="J9"/>
      <c r="M9"/>
      <c r="N9"/>
      <c r="O9"/>
      <c r="R9" s="36"/>
    </row>
    <row r="10" spans="1:21" ht="49.5" customHeight="1" thickTop="1" thickBot="1" x14ac:dyDescent="0.3">
      <c r="B10" s="78" t="s">
        <v>26</v>
      </c>
      <c r="C10" s="79"/>
      <c r="D10" s="79"/>
      <c r="E10" s="79"/>
      <c r="F10" s="79"/>
      <c r="G10" s="79"/>
      <c r="H10" s="61"/>
      <c r="I10" s="26"/>
      <c r="J10" s="26"/>
      <c r="K10" s="26"/>
      <c r="L10" s="7"/>
      <c r="M10" s="7"/>
      <c r="N10" s="27"/>
      <c r="O10" s="27"/>
      <c r="P10" s="28" t="s">
        <v>10</v>
      </c>
      <c r="Q10" s="80" t="s">
        <v>11</v>
      </c>
      <c r="R10" s="81"/>
      <c r="S10" s="82"/>
      <c r="T10" s="21"/>
      <c r="U10" s="29"/>
    </row>
    <row r="11" spans="1:21" ht="53.25" customHeight="1" thickTop="1" thickBot="1" x14ac:dyDescent="0.3">
      <c r="B11" s="77" t="s">
        <v>24</v>
      </c>
      <c r="C11" s="77"/>
      <c r="D11" s="77"/>
      <c r="E11" s="77"/>
      <c r="F11" s="77"/>
      <c r="G11" s="77"/>
      <c r="H11" s="77"/>
      <c r="I11" s="30"/>
      <c r="L11" s="11"/>
      <c r="M11" s="11"/>
      <c r="N11" s="31"/>
      <c r="O11" s="31"/>
      <c r="P11" s="32">
        <f>SUM(O7:O8)</f>
        <v>19800</v>
      </c>
      <c r="Q11" s="73">
        <f>SUM(R7:R8)</f>
        <v>0</v>
      </c>
      <c r="R11" s="74"/>
      <c r="S11" s="75"/>
    </row>
    <row r="12" spans="1:21" ht="15.75" thickTop="1" x14ac:dyDescent="0.25">
      <c r="B12" s="76" t="s">
        <v>25</v>
      </c>
      <c r="C12" s="76"/>
      <c r="D12" s="76"/>
      <c r="E12" s="76"/>
      <c r="F12" s="76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qF4og5Q5ExK2g9C4bHO/j22wxEFwmSJ6m9RGpyGh5cMw1QqAryVqh9tLEjkxJnYtHnTSEC/rLBkkGlBRevPtvA==" saltValue="/psgeZMAeWMFe8q6nlezgw==" spinCount="100000" sheet="1" objects="1" scenarios="1"/>
  <mergeCells count="14">
    <mergeCell ref="B1:E1"/>
    <mergeCell ref="G2:M3"/>
    <mergeCell ref="Q11:S11"/>
    <mergeCell ref="B12:F12"/>
    <mergeCell ref="B11:H11"/>
    <mergeCell ref="B10:G10"/>
    <mergeCell ref="Q10:S10"/>
    <mergeCell ref="I7:I8"/>
    <mergeCell ref="J7:J8"/>
    <mergeCell ref="K7:K8"/>
    <mergeCell ref="T7:T8"/>
    <mergeCell ref="L7:L8"/>
    <mergeCell ref="M7:M8"/>
    <mergeCell ref="N7:N8"/>
  </mergeCells>
  <conditionalFormatting sqref="D7:D8">
    <cfRule type="containsBlanks" dxfId="6" priority="1">
      <formula>LEN(TRIM(D7))=0</formula>
    </cfRule>
  </conditionalFormatting>
  <conditionalFormatting sqref="G7:H8 Q7:Q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S7:S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showInputMessage="1" showErrorMessage="1" sqref="E7:E8" xr:uid="{FEE879A1-3785-4154-A7E4-C2775DBC6DD4}">
      <formula1>"ks,bal,sada,"</formula1>
    </dataValidation>
    <dataValidation type="list" allowBlank="1" showInputMessage="1" showErrorMessage="1" sqref="J7" xr:uid="{E20D85F8-A5CB-4C47-870D-2FF55DA83B82}">
      <formula1>"ANO,NE"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2024-01-04T11:14:12Z</cp:lastPrinted>
  <dcterms:created xsi:type="dcterms:W3CDTF">2014-03-05T12:43:32Z</dcterms:created>
  <dcterms:modified xsi:type="dcterms:W3CDTF">2024-01-05T08:30:42Z</dcterms:modified>
</cp:coreProperties>
</file>